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.3\f\DATA FROM OLD PC 21082021\olddata\SLBCDEPT\187 SLBC Sep, 2025\Alphabetic Annexure\"/>
    </mc:Choice>
  </mc:AlternateContent>
  <xr:revisionPtr revIDLastSave="0" documentId="13_ncr:1_{66CADB54-2188-4AE9-B1A9-57BC7659FF4C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BW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4" i="2" l="1"/>
  <c r="H22" i="2"/>
  <c r="H20" i="2"/>
  <c r="D44" i="2"/>
  <c r="H50" i="2"/>
  <c r="D50" i="2"/>
  <c r="K22" i="2"/>
  <c r="G50" i="2"/>
  <c r="H17" i="2" l="1"/>
  <c r="H51" i="2" s="1"/>
  <c r="K50" i="2"/>
  <c r="K18" i="2"/>
  <c r="K20" i="2" s="1"/>
  <c r="K19" i="2"/>
  <c r="K24" i="2"/>
  <c r="K25" i="2"/>
  <c r="K27" i="2"/>
  <c r="K28" i="2"/>
  <c r="K36" i="2"/>
  <c r="K39" i="2"/>
  <c r="K45" i="2"/>
  <c r="K46" i="2"/>
  <c r="K47" i="2"/>
  <c r="K48" i="2"/>
  <c r="K49" i="2"/>
  <c r="G17" i="2"/>
  <c r="G6" i="2"/>
  <c r="G7" i="2"/>
  <c r="G8" i="2"/>
  <c r="G9" i="2"/>
  <c r="G10" i="2"/>
  <c r="G11" i="2"/>
  <c r="G12" i="2"/>
  <c r="G13" i="2"/>
  <c r="G14" i="2"/>
  <c r="G15" i="2"/>
  <c r="G16" i="2"/>
  <c r="G18" i="2"/>
  <c r="G20" i="2" s="1"/>
  <c r="G19" i="2"/>
  <c r="G21" i="2"/>
  <c r="G22" i="2" s="1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5" i="2"/>
  <c r="G46" i="2"/>
  <c r="G47" i="2"/>
  <c r="G48" i="2"/>
  <c r="G49" i="2"/>
  <c r="G5" i="2"/>
  <c r="I20" i="2"/>
  <c r="I50" i="2"/>
  <c r="K6" i="2"/>
  <c r="K7" i="2"/>
  <c r="K8" i="2"/>
  <c r="K9" i="2"/>
  <c r="K10" i="2"/>
  <c r="K11" i="2"/>
  <c r="K12" i="2"/>
  <c r="K13" i="2"/>
  <c r="K14" i="2"/>
  <c r="K15" i="2"/>
  <c r="K16" i="2"/>
  <c r="I22" i="2"/>
  <c r="K23" i="2"/>
  <c r="K26" i="2"/>
  <c r="K29" i="2"/>
  <c r="K30" i="2"/>
  <c r="K31" i="2"/>
  <c r="K32" i="2"/>
  <c r="K33" i="2"/>
  <c r="K34" i="2"/>
  <c r="K35" i="2"/>
  <c r="K37" i="2"/>
  <c r="K38" i="2"/>
  <c r="K40" i="2"/>
  <c r="K41" i="2"/>
  <c r="K42" i="2"/>
  <c r="K43" i="2"/>
  <c r="D20" i="2"/>
  <c r="E20" i="2"/>
  <c r="D17" i="2"/>
  <c r="D22" i="2"/>
  <c r="E50" i="2"/>
  <c r="E44" i="2"/>
  <c r="E22" i="2"/>
  <c r="E17" i="2"/>
  <c r="D51" i="2" l="1"/>
  <c r="G44" i="2"/>
  <c r="G51" i="2" s="1"/>
  <c r="I17" i="2"/>
  <c r="K44" i="2"/>
  <c r="K5" i="2"/>
  <c r="K17" i="2" s="1"/>
  <c r="K21" i="2"/>
  <c r="I44" i="2"/>
  <c r="E51" i="2"/>
  <c r="J50" i="2"/>
  <c r="F50" i="2"/>
  <c r="I51" i="2" l="1"/>
  <c r="K51" i="2"/>
  <c r="J44" i="2" l="1"/>
  <c r="F44" i="2"/>
  <c r="J22" i="2"/>
  <c r="F22" i="2"/>
  <c r="J20" i="2"/>
  <c r="F20" i="2"/>
  <c r="J17" i="2"/>
  <c r="F17" i="2"/>
  <c r="F51" i="2" l="1"/>
  <c r="J51" i="2"/>
</calcChain>
</file>

<file path=xl/sharedStrings.xml><?xml version="1.0" encoding="utf-8"?>
<sst xmlns="http://schemas.openxmlformats.org/spreadsheetml/2006/main" count="62" uniqueCount="54">
  <si>
    <t>Axis Bank Ltd</t>
  </si>
  <si>
    <t>Bank of Baroda</t>
  </si>
  <si>
    <t>Bank of India</t>
  </si>
  <si>
    <t>Bank of Maharashtra</t>
  </si>
  <si>
    <t>Canara Bank</t>
  </si>
  <si>
    <t>Central Bank of India</t>
  </si>
  <si>
    <t>City Union Bank Ltd</t>
  </si>
  <si>
    <t>Federal Bank Ltd</t>
  </si>
  <si>
    <t>HDFC Bank Ltd</t>
  </si>
  <si>
    <t>ICICI Bank Ltd</t>
  </si>
  <si>
    <t>IDBI Bank Ltd.</t>
  </si>
  <si>
    <t>IDFC Bank Ltd.</t>
  </si>
  <si>
    <t>Indian Bank</t>
  </si>
  <si>
    <t>Indian Overseas Bank</t>
  </si>
  <si>
    <t>IndusInd Bank Ltd</t>
  </si>
  <si>
    <t>Jammu &amp; Kashmir Bank Ltd</t>
  </si>
  <si>
    <t>Karur Vysya Bank</t>
  </si>
  <si>
    <t>Kotak Mahindra Bank Ltd</t>
  </si>
  <si>
    <t>Punjab &amp; Sind Bank</t>
  </si>
  <si>
    <t>Punjab National Bank</t>
  </si>
  <si>
    <t>RBL Bank Ltd</t>
  </si>
  <si>
    <t>South Indian Bank Ltd</t>
  </si>
  <si>
    <t>State Bank of India</t>
  </si>
  <si>
    <t>Tamilnadu Mercantile Bank Ltd</t>
  </si>
  <si>
    <t>UCO Bank</t>
  </si>
  <si>
    <t>Union Bank of India</t>
  </si>
  <si>
    <t>Yes Bank Ltd</t>
  </si>
  <si>
    <t>Annexure - C</t>
  </si>
  <si>
    <t>Sr. No.</t>
  </si>
  <si>
    <t>Bank Name</t>
  </si>
  <si>
    <t>PMSBY</t>
  </si>
  <si>
    <t>PMJJBY</t>
  </si>
  <si>
    <t>Sub Total</t>
  </si>
  <si>
    <t>DCCBs</t>
  </si>
  <si>
    <t>GSCB</t>
  </si>
  <si>
    <t>Bandhan Bank</t>
  </si>
  <si>
    <t>Catholic Syrian Bank</t>
  </si>
  <si>
    <t>DCB Bank</t>
  </si>
  <si>
    <t>Dhanlaxmi Bank</t>
  </si>
  <si>
    <t>Karnataka Bank</t>
  </si>
  <si>
    <t>Lakshmi Vilas Bank</t>
  </si>
  <si>
    <t>Grand Total</t>
  </si>
  <si>
    <t>AU Small Finance Bank</t>
  </si>
  <si>
    <t>Equitas Small Finance Bank</t>
  </si>
  <si>
    <t>ESAF Small Finance Bank</t>
  </si>
  <si>
    <t>Suryoday Small Finance Bank</t>
  </si>
  <si>
    <t>Ujjivan Small Finance Bank</t>
  </si>
  <si>
    <t>Gujarat Gramin Bank</t>
  </si>
  <si>
    <t>as of 31.03.2025</t>
  </si>
  <si>
    <t>as of 23.07.2025</t>
  </si>
  <si>
    <t>as of 29.10.2025</t>
  </si>
  <si>
    <t>Bank wise cumulative enrolment under Social Security Scheme as of 29.10.2025</t>
  </si>
  <si>
    <t>Source: DFS FI Plan Portal</t>
  </si>
  <si>
    <t>Progress Q-o-Q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</si>
</sst>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2"/>
      <color theme="1"/>
      <name val="Arial Black"/>
      <family val="2"/>
    </font>
    <font>
      <b/>
      <sz val="10.5"/>
      <color theme="1"/>
      <name val="Arial Black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0" fontId="0" fillId="33" borderId="0" xfId="0" applyFill="1"/>
    <xf numFmtId="0" fontId="20" fillId="33" borderId="10" xfId="0" applyFont="1" applyFill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/>
    </xf>
    <xf numFmtId="0" fontId="21" fillId="0" borderId="10" xfId="0" applyFont="1" applyBorder="1"/>
    <xf numFmtId="0" fontId="22" fillId="33" borderId="10" xfId="0" applyFont="1" applyFill="1" applyBorder="1"/>
    <xf numFmtId="0" fontId="20" fillId="0" borderId="10" xfId="0" applyFont="1" applyBorder="1"/>
    <xf numFmtId="0" fontId="16" fillId="0" borderId="0" xfId="0" applyFont="1"/>
    <xf numFmtId="0" fontId="23" fillId="0" borderId="10" xfId="0" applyFont="1" applyBorder="1"/>
    <xf numFmtId="0" fontId="20" fillId="33" borderId="10" xfId="0" applyFont="1" applyFill="1" applyBorder="1"/>
    <xf numFmtId="0" fontId="21" fillId="33" borderId="10" xfId="0" applyFont="1" applyFill="1" applyBorder="1"/>
    <xf numFmtId="0" fontId="16" fillId="33" borderId="0" xfId="0" applyFont="1" applyFill="1"/>
    <xf numFmtId="0" fontId="20" fillId="0" borderId="10" xfId="0" applyFont="1" applyBorder="1" applyAlignment="1">
      <alignment horizontal="center"/>
    </xf>
    <xf numFmtId="0" fontId="20" fillId="33" borderId="10" xfId="0" applyFont="1" applyFill="1" applyBorder="1" applyAlignment="1">
      <alignment horizontal="center"/>
    </xf>
    <xf numFmtId="0" fontId="24" fillId="33" borderId="10" xfId="0" applyFont="1" applyFill="1" applyBorder="1"/>
    <xf numFmtId="0" fontId="23" fillId="0" borderId="1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19" fillId="0" borderId="1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23" fillId="0" borderId="10" xfId="0" applyFont="1" applyBorder="1" applyAlignment="1">
      <alignment horizontal="center"/>
    </xf>
    <xf numFmtId="0" fontId="20" fillId="0" borderId="10" xfId="0" applyFont="1" applyBorder="1" applyAlignment="1">
      <alignment horizontal="center" vertical="center"/>
    </xf>
    <xf numFmtId="0" fontId="20" fillId="33" borderId="10" xfId="0" applyFont="1" applyFill="1" applyBorder="1" applyAlignment="1">
      <alignment horizontal="center" vertical="center"/>
    </xf>
    <xf numFmtId="0" fontId="20" fillId="33" borderId="10" xfId="0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9"/>
  <sheetViews>
    <sheetView tabSelected="1" workbookViewId="0">
      <selection activeCell="B1" sqref="B1:K52"/>
    </sheetView>
  </sheetViews>
  <sheetFormatPr defaultRowHeight="15" x14ac:dyDescent="0.25"/>
  <cols>
    <col min="1" max="1" width="3.7109375" style="1" customWidth="1"/>
    <col min="2" max="2" width="7.85546875" customWidth="1"/>
    <col min="3" max="3" width="29.5703125" customWidth="1"/>
    <col min="4" max="4" width="12.42578125" customWidth="1"/>
    <col min="5" max="5" width="12.85546875" customWidth="1"/>
    <col min="6" max="9" width="11.140625" customWidth="1"/>
    <col min="10" max="10" width="11.5703125" customWidth="1"/>
    <col min="11" max="11" width="11" customWidth="1"/>
    <col min="12" max="12" width="9.140625" customWidth="1"/>
    <col min="13" max="13" width="15.140625" customWidth="1"/>
    <col min="14" max="15" width="9.140625" customWidth="1"/>
  </cols>
  <sheetData>
    <row r="1" spans="2:14" ht="33.75" x14ac:dyDescent="0.65">
      <c r="B1" s="19" t="s">
        <v>27</v>
      </c>
      <c r="C1" s="19"/>
      <c r="D1" s="19"/>
      <c r="E1" s="19"/>
      <c r="F1" s="19"/>
      <c r="G1" s="19"/>
      <c r="H1" s="19"/>
      <c r="I1" s="19"/>
      <c r="J1" s="19"/>
      <c r="K1" s="19"/>
    </row>
    <row r="2" spans="2:14" ht="15.75" x14ac:dyDescent="0.25">
      <c r="B2" s="18" t="s">
        <v>51</v>
      </c>
      <c r="C2" s="18"/>
      <c r="D2" s="18"/>
      <c r="E2" s="18"/>
      <c r="F2" s="18"/>
      <c r="G2" s="18"/>
      <c r="H2" s="18"/>
      <c r="I2" s="18"/>
      <c r="J2" s="18"/>
      <c r="K2" s="18"/>
    </row>
    <row r="3" spans="2:14" ht="15.75" x14ac:dyDescent="0.25">
      <c r="B3" s="23" t="s">
        <v>28</v>
      </c>
      <c r="C3" s="22" t="s">
        <v>29</v>
      </c>
      <c r="D3" s="24" t="s">
        <v>31</v>
      </c>
      <c r="E3" s="25"/>
      <c r="F3" s="25"/>
      <c r="G3" s="26"/>
      <c r="H3" s="17" t="s">
        <v>30</v>
      </c>
      <c r="I3" s="17"/>
      <c r="J3" s="17"/>
      <c r="K3" s="17"/>
    </row>
    <row r="4" spans="2:14" ht="45" x14ac:dyDescent="0.25">
      <c r="B4" s="23"/>
      <c r="C4" s="22"/>
      <c r="D4" s="2" t="s">
        <v>48</v>
      </c>
      <c r="E4" s="2" t="s">
        <v>49</v>
      </c>
      <c r="F4" s="2" t="s">
        <v>50</v>
      </c>
      <c r="G4" s="2" t="s">
        <v>53</v>
      </c>
      <c r="H4" s="2" t="s">
        <v>48</v>
      </c>
      <c r="I4" s="2" t="s">
        <v>49</v>
      </c>
      <c r="J4" s="2" t="s">
        <v>50</v>
      </c>
      <c r="K4" s="2" t="s">
        <v>53</v>
      </c>
    </row>
    <row r="5" spans="2:14" x14ac:dyDescent="0.25">
      <c r="B5" s="12">
        <v>1</v>
      </c>
      <c r="C5" s="4" t="s">
        <v>1</v>
      </c>
      <c r="D5" s="4">
        <v>2483645</v>
      </c>
      <c r="E5" s="4">
        <v>2565750</v>
      </c>
      <c r="F5" s="5">
        <v>2688256</v>
      </c>
      <c r="G5" s="5">
        <f>F5-E5</f>
        <v>122506</v>
      </c>
      <c r="H5" s="5">
        <v>5101592</v>
      </c>
      <c r="I5" s="5">
        <v>5401448</v>
      </c>
      <c r="J5" s="5">
        <v>5600239</v>
      </c>
      <c r="K5" s="5">
        <f>J5-I5</f>
        <v>198791</v>
      </c>
    </row>
    <row r="6" spans="2:14" x14ac:dyDescent="0.25">
      <c r="B6" s="12">
        <v>2</v>
      </c>
      <c r="C6" s="4" t="s">
        <v>2</v>
      </c>
      <c r="D6" s="4">
        <v>727113</v>
      </c>
      <c r="E6" s="4">
        <v>731716</v>
      </c>
      <c r="F6" s="5">
        <v>743156</v>
      </c>
      <c r="G6" s="5">
        <f t="shared" ref="G6:G49" si="0">F6-E6</f>
        <v>11440</v>
      </c>
      <c r="H6" s="5">
        <v>1595682</v>
      </c>
      <c r="I6" s="5">
        <v>1602477</v>
      </c>
      <c r="J6" s="5">
        <v>1638462</v>
      </c>
      <c r="K6" s="5">
        <f t="shared" ref="K6:K49" si="1">J6-I6</f>
        <v>35985</v>
      </c>
    </row>
    <row r="7" spans="2:14" x14ac:dyDescent="0.25">
      <c r="B7" s="12">
        <v>3</v>
      </c>
      <c r="C7" s="4" t="s">
        <v>3</v>
      </c>
      <c r="D7" s="4">
        <v>73145</v>
      </c>
      <c r="E7" s="4">
        <v>75278</v>
      </c>
      <c r="F7" s="5">
        <v>77464</v>
      </c>
      <c r="G7" s="5">
        <f t="shared" si="0"/>
        <v>2186</v>
      </c>
      <c r="H7" s="5">
        <v>126240</v>
      </c>
      <c r="I7" s="5">
        <v>131515</v>
      </c>
      <c r="J7" s="5">
        <v>144861</v>
      </c>
      <c r="K7" s="5">
        <f t="shared" si="1"/>
        <v>13346</v>
      </c>
    </row>
    <row r="8" spans="2:14" x14ac:dyDescent="0.25">
      <c r="B8" s="12">
        <v>4</v>
      </c>
      <c r="C8" s="4" t="s">
        <v>4</v>
      </c>
      <c r="D8" s="4">
        <v>213248</v>
      </c>
      <c r="E8" s="4">
        <v>221408</v>
      </c>
      <c r="F8" s="5">
        <v>229655</v>
      </c>
      <c r="G8" s="5">
        <f t="shared" si="0"/>
        <v>8247</v>
      </c>
      <c r="H8" s="5">
        <v>471087</v>
      </c>
      <c r="I8" s="5">
        <v>484209</v>
      </c>
      <c r="J8" s="5">
        <v>500454</v>
      </c>
      <c r="K8" s="5">
        <f t="shared" si="1"/>
        <v>16245</v>
      </c>
    </row>
    <row r="9" spans="2:14" x14ac:dyDescent="0.25">
      <c r="B9" s="12">
        <v>5</v>
      </c>
      <c r="C9" s="4" t="s">
        <v>5</v>
      </c>
      <c r="D9" s="4">
        <v>318683</v>
      </c>
      <c r="E9" s="4">
        <v>327579</v>
      </c>
      <c r="F9" s="5">
        <v>350764</v>
      </c>
      <c r="G9" s="5">
        <f t="shared" si="0"/>
        <v>23185</v>
      </c>
      <c r="H9" s="5">
        <v>777752</v>
      </c>
      <c r="I9" s="5">
        <v>797041</v>
      </c>
      <c r="J9" s="5">
        <v>838750</v>
      </c>
      <c r="K9" s="5">
        <f t="shared" si="1"/>
        <v>41709</v>
      </c>
    </row>
    <row r="10" spans="2:14" x14ac:dyDescent="0.25">
      <c r="B10" s="12">
        <v>6</v>
      </c>
      <c r="C10" s="4" t="s">
        <v>12</v>
      </c>
      <c r="D10" s="4">
        <v>113661</v>
      </c>
      <c r="E10" s="4">
        <v>123003</v>
      </c>
      <c r="F10" s="5">
        <v>129562</v>
      </c>
      <c r="G10" s="5">
        <f t="shared" si="0"/>
        <v>6559</v>
      </c>
      <c r="H10" s="5">
        <v>297427</v>
      </c>
      <c r="I10" s="5">
        <v>309800</v>
      </c>
      <c r="J10" s="5">
        <v>319616</v>
      </c>
      <c r="K10" s="5">
        <f t="shared" si="1"/>
        <v>9816</v>
      </c>
      <c r="L10" s="1"/>
      <c r="M10" s="1"/>
      <c r="N10" s="1"/>
    </row>
    <row r="11" spans="2:14" x14ac:dyDescent="0.25">
      <c r="B11" s="12">
        <v>7</v>
      </c>
      <c r="C11" s="4" t="s">
        <v>13</v>
      </c>
      <c r="D11" s="4">
        <v>122136</v>
      </c>
      <c r="E11" s="4">
        <v>126921</v>
      </c>
      <c r="F11" s="5">
        <v>136534</v>
      </c>
      <c r="G11" s="5">
        <f t="shared" si="0"/>
        <v>9613</v>
      </c>
      <c r="H11" s="5">
        <v>246785</v>
      </c>
      <c r="I11" s="5">
        <v>253336</v>
      </c>
      <c r="J11" s="5">
        <v>265245</v>
      </c>
      <c r="K11" s="5">
        <f t="shared" si="1"/>
        <v>11909</v>
      </c>
    </row>
    <row r="12" spans="2:14" x14ac:dyDescent="0.25">
      <c r="B12" s="12">
        <v>8</v>
      </c>
      <c r="C12" s="4" t="s">
        <v>18</v>
      </c>
      <c r="D12" s="4">
        <v>18304</v>
      </c>
      <c r="E12" s="4">
        <v>19249</v>
      </c>
      <c r="F12" s="5">
        <v>20434</v>
      </c>
      <c r="G12" s="5">
        <f t="shared" si="0"/>
        <v>1185</v>
      </c>
      <c r="H12" s="5">
        <v>49693</v>
      </c>
      <c r="I12" s="5">
        <v>52068</v>
      </c>
      <c r="J12" s="5">
        <v>54697</v>
      </c>
      <c r="K12" s="5">
        <f t="shared" si="1"/>
        <v>2629</v>
      </c>
    </row>
    <row r="13" spans="2:14" x14ac:dyDescent="0.25">
      <c r="B13" s="12">
        <v>9</v>
      </c>
      <c r="C13" s="4" t="s">
        <v>19</v>
      </c>
      <c r="D13" s="4">
        <v>152290</v>
      </c>
      <c r="E13" s="4">
        <v>155112</v>
      </c>
      <c r="F13" s="5">
        <v>162199</v>
      </c>
      <c r="G13" s="5">
        <f t="shared" si="0"/>
        <v>7087</v>
      </c>
      <c r="H13" s="5">
        <v>497640</v>
      </c>
      <c r="I13" s="5">
        <v>507524</v>
      </c>
      <c r="J13" s="5">
        <v>547091</v>
      </c>
      <c r="K13" s="5">
        <f t="shared" si="1"/>
        <v>39567</v>
      </c>
      <c r="L13" s="7"/>
      <c r="M13" s="7"/>
      <c r="N13" s="7"/>
    </row>
    <row r="14" spans="2:14" x14ac:dyDescent="0.25">
      <c r="B14" s="12">
        <v>10</v>
      </c>
      <c r="C14" s="4" t="s">
        <v>22</v>
      </c>
      <c r="D14" s="4">
        <v>2855497</v>
      </c>
      <c r="E14" s="4">
        <v>2972294</v>
      </c>
      <c r="F14" s="5">
        <v>3130338</v>
      </c>
      <c r="G14" s="5">
        <f t="shared" si="0"/>
        <v>158044</v>
      </c>
      <c r="H14" s="5">
        <v>5410036</v>
      </c>
      <c r="I14" s="5">
        <v>5574699</v>
      </c>
      <c r="J14" s="5">
        <v>5793726</v>
      </c>
      <c r="K14" s="5">
        <f t="shared" si="1"/>
        <v>219027</v>
      </c>
      <c r="L14" s="1"/>
    </row>
    <row r="15" spans="2:14" x14ac:dyDescent="0.25">
      <c r="B15" s="12">
        <v>11</v>
      </c>
      <c r="C15" s="4" t="s">
        <v>24</v>
      </c>
      <c r="D15" s="4">
        <v>62563</v>
      </c>
      <c r="E15" s="4">
        <v>70087</v>
      </c>
      <c r="F15" s="5">
        <v>80349</v>
      </c>
      <c r="G15" s="5">
        <f t="shared" si="0"/>
        <v>10262</v>
      </c>
      <c r="H15" s="5">
        <v>124382</v>
      </c>
      <c r="I15" s="5">
        <v>131895</v>
      </c>
      <c r="J15" s="5">
        <v>153557</v>
      </c>
      <c r="K15" s="5">
        <f t="shared" si="1"/>
        <v>21662</v>
      </c>
      <c r="L15" s="1"/>
      <c r="M15" s="1"/>
      <c r="N15" s="1"/>
    </row>
    <row r="16" spans="2:14" x14ac:dyDescent="0.25">
      <c r="B16" s="12">
        <v>12</v>
      </c>
      <c r="C16" s="4" t="s">
        <v>25</v>
      </c>
      <c r="D16" s="4">
        <v>349324</v>
      </c>
      <c r="E16" s="4">
        <v>361059</v>
      </c>
      <c r="F16" s="5">
        <v>375605</v>
      </c>
      <c r="G16" s="5">
        <f t="shared" si="0"/>
        <v>14546</v>
      </c>
      <c r="H16" s="5">
        <v>1306757</v>
      </c>
      <c r="I16" s="5">
        <v>1344915</v>
      </c>
      <c r="J16" s="5">
        <v>1410582</v>
      </c>
      <c r="K16" s="5">
        <f t="shared" si="1"/>
        <v>65667</v>
      </c>
      <c r="L16" s="1"/>
      <c r="M16" s="1"/>
      <c r="N16" s="1"/>
    </row>
    <row r="17" spans="1:14" x14ac:dyDescent="0.25">
      <c r="B17" s="3"/>
      <c r="C17" s="8" t="s">
        <v>32</v>
      </c>
      <c r="D17" s="9">
        <f t="shared" ref="D17:E17" si="2">SUM(D5:D16)</f>
        <v>7489609</v>
      </c>
      <c r="E17" s="9">
        <f t="shared" si="2"/>
        <v>7749456</v>
      </c>
      <c r="F17" s="9">
        <f t="shared" ref="F17:K17" si="3">SUM(F5:F16)</f>
        <v>8124316</v>
      </c>
      <c r="G17" s="9">
        <f t="shared" si="3"/>
        <v>374860</v>
      </c>
      <c r="H17" s="9">
        <f t="shared" si="3"/>
        <v>16005073</v>
      </c>
      <c r="I17" s="9">
        <f t="shared" si="3"/>
        <v>16590927</v>
      </c>
      <c r="J17" s="9">
        <f t="shared" si="3"/>
        <v>17267280</v>
      </c>
      <c r="K17" s="9">
        <f t="shared" si="3"/>
        <v>676353</v>
      </c>
      <c r="L17" s="1"/>
    </row>
    <row r="18" spans="1:14" x14ac:dyDescent="0.25">
      <c r="B18" s="12">
        <v>13</v>
      </c>
      <c r="C18" s="4" t="s">
        <v>33</v>
      </c>
      <c r="D18" s="4">
        <v>237565</v>
      </c>
      <c r="E18" s="4">
        <v>237803</v>
      </c>
      <c r="F18" s="14">
        <v>327701</v>
      </c>
      <c r="G18" s="5">
        <f t="shared" si="0"/>
        <v>89898</v>
      </c>
      <c r="H18" s="14">
        <v>999856</v>
      </c>
      <c r="I18" s="5">
        <v>1000444</v>
      </c>
      <c r="J18" s="14">
        <v>1139532</v>
      </c>
      <c r="K18" s="5">
        <f t="shared" si="1"/>
        <v>139088</v>
      </c>
    </row>
    <row r="19" spans="1:14" s="1" customFormat="1" x14ac:dyDescent="0.25">
      <c r="B19" s="13">
        <v>14</v>
      </c>
      <c r="C19" s="10" t="s">
        <v>34</v>
      </c>
      <c r="D19" s="10">
        <v>0</v>
      </c>
      <c r="E19" s="10">
        <v>0</v>
      </c>
      <c r="F19" s="14">
        <v>0</v>
      </c>
      <c r="G19" s="5">
        <f t="shared" si="0"/>
        <v>0</v>
      </c>
      <c r="H19" s="14">
        <v>0</v>
      </c>
      <c r="I19" s="5">
        <v>0</v>
      </c>
      <c r="J19" s="14">
        <v>0</v>
      </c>
      <c r="K19" s="5">
        <f t="shared" si="1"/>
        <v>0</v>
      </c>
      <c r="L19"/>
      <c r="M19"/>
      <c r="N19"/>
    </row>
    <row r="20" spans="1:14" x14ac:dyDescent="0.25">
      <c r="B20" s="3"/>
      <c r="C20" s="8" t="s">
        <v>32</v>
      </c>
      <c r="D20" s="9">
        <f t="shared" ref="D20:E20" si="4">SUM(D18:D19)</f>
        <v>237565</v>
      </c>
      <c r="E20" s="9">
        <f t="shared" si="4"/>
        <v>237803</v>
      </c>
      <c r="F20" s="9">
        <f t="shared" ref="F20:K20" si="5">SUM(F18:F19)</f>
        <v>327701</v>
      </c>
      <c r="G20" s="9">
        <f t="shared" si="5"/>
        <v>89898</v>
      </c>
      <c r="H20" s="9">
        <f t="shared" si="5"/>
        <v>999856</v>
      </c>
      <c r="I20" s="9">
        <f t="shared" si="5"/>
        <v>1000444</v>
      </c>
      <c r="J20" s="9">
        <f t="shared" si="5"/>
        <v>1139532</v>
      </c>
      <c r="K20" s="9">
        <f t="shared" si="5"/>
        <v>139088</v>
      </c>
      <c r="L20" s="1"/>
    </row>
    <row r="21" spans="1:14" x14ac:dyDescent="0.25">
      <c r="B21" s="12">
        <v>15</v>
      </c>
      <c r="C21" s="4" t="s">
        <v>47</v>
      </c>
      <c r="D21" s="4">
        <v>1115895</v>
      </c>
      <c r="E21" s="4">
        <v>1165685</v>
      </c>
      <c r="F21" s="5">
        <v>1248220</v>
      </c>
      <c r="G21" s="5">
        <f t="shared" si="0"/>
        <v>82535</v>
      </c>
      <c r="H21" s="5">
        <v>1991819</v>
      </c>
      <c r="I21" s="5">
        <v>2061437</v>
      </c>
      <c r="J21" s="5">
        <v>2177401</v>
      </c>
      <c r="K21" s="5">
        <f t="shared" si="1"/>
        <v>115964</v>
      </c>
    </row>
    <row r="22" spans="1:14" x14ac:dyDescent="0.25">
      <c r="B22" s="3"/>
      <c r="C22" s="8" t="s">
        <v>32</v>
      </c>
      <c r="D22" s="9">
        <f t="shared" ref="D22:E22" si="6">SUM(D21:D21)</f>
        <v>1115895</v>
      </c>
      <c r="E22" s="9">
        <f t="shared" si="6"/>
        <v>1165685</v>
      </c>
      <c r="F22" s="9">
        <f t="shared" ref="F22:K22" si="7">SUM(F21:F21)</f>
        <v>1248220</v>
      </c>
      <c r="G22" s="9">
        <f t="shared" si="7"/>
        <v>82535</v>
      </c>
      <c r="H22" s="9">
        <f t="shared" si="7"/>
        <v>1991819</v>
      </c>
      <c r="I22" s="9">
        <f t="shared" si="7"/>
        <v>2061437</v>
      </c>
      <c r="J22" s="9">
        <f t="shared" si="7"/>
        <v>2177401</v>
      </c>
      <c r="K22" s="9">
        <f t="shared" si="7"/>
        <v>115964</v>
      </c>
    </row>
    <row r="23" spans="1:14" x14ac:dyDescent="0.25">
      <c r="B23" s="12">
        <v>16</v>
      </c>
      <c r="C23" s="4" t="s">
        <v>0</v>
      </c>
      <c r="D23" s="4">
        <v>39277</v>
      </c>
      <c r="E23" s="4">
        <v>40225</v>
      </c>
      <c r="F23" s="5">
        <v>44398</v>
      </c>
      <c r="G23" s="5">
        <f t="shared" si="0"/>
        <v>4173</v>
      </c>
      <c r="H23" s="5">
        <v>97594</v>
      </c>
      <c r="I23" s="5">
        <v>104727</v>
      </c>
      <c r="J23" s="5">
        <v>133950</v>
      </c>
      <c r="K23" s="5">
        <f t="shared" si="1"/>
        <v>29223</v>
      </c>
      <c r="L23" s="1"/>
      <c r="M23" s="1"/>
      <c r="N23" s="1"/>
    </row>
    <row r="24" spans="1:14" s="7" customFormat="1" x14ac:dyDescent="0.25">
      <c r="A24" s="11"/>
      <c r="B24" s="12">
        <v>17</v>
      </c>
      <c r="C24" s="4" t="s">
        <v>35</v>
      </c>
      <c r="D24" s="4">
        <v>0</v>
      </c>
      <c r="E24" s="4">
        <v>0</v>
      </c>
      <c r="F24" s="5">
        <v>0</v>
      </c>
      <c r="G24" s="5">
        <f t="shared" si="0"/>
        <v>0</v>
      </c>
      <c r="H24" s="5">
        <v>0</v>
      </c>
      <c r="I24" s="5">
        <v>0</v>
      </c>
      <c r="J24" s="5">
        <v>0</v>
      </c>
      <c r="K24" s="5">
        <f t="shared" si="1"/>
        <v>0</v>
      </c>
      <c r="L24"/>
      <c r="M24"/>
      <c r="N24"/>
    </row>
    <row r="25" spans="1:14" s="1" customFormat="1" x14ac:dyDescent="0.25">
      <c r="B25" s="12">
        <v>18</v>
      </c>
      <c r="C25" s="4" t="s">
        <v>36</v>
      </c>
      <c r="D25" s="4">
        <v>0</v>
      </c>
      <c r="E25" s="4">
        <v>0</v>
      </c>
      <c r="F25" s="5">
        <v>0</v>
      </c>
      <c r="G25" s="5">
        <f t="shared" si="0"/>
        <v>0</v>
      </c>
      <c r="H25" s="5">
        <v>0</v>
      </c>
      <c r="I25" s="5">
        <v>0</v>
      </c>
      <c r="J25" s="5">
        <v>0</v>
      </c>
      <c r="K25" s="5">
        <f t="shared" si="1"/>
        <v>0</v>
      </c>
      <c r="L25"/>
      <c r="M25"/>
      <c r="N25"/>
    </row>
    <row r="26" spans="1:14" x14ac:dyDescent="0.25">
      <c r="B26" s="12">
        <v>19</v>
      </c>
      <c r="C26" s="4" t="s">
        <v>6</v>
      </c>
      <c r="D26" s="4">
        <v>1075</v>
      </c>
      <c r="E26" s="4">
        <v>1111</v>
      </c>
      <c r="F26" s="5">
        <v>1115</v>
      </c>
      <c r="G26" s="5">
        <f t="shared" si="0"/>
        <v>4</v>
      </c>
      <c r="H26" s="5">
        <v>1387</v>
      </c>
      <c r="I26" s="5">
        <v>1449</v>
      </c>
      <c r="J26" s="5">
        <v>1454</v>
      </c>
      <c r="K26" s="5">
        <f t="shared" si="1"/>
        <v>5</v>
      </c>
    </row>
    <row r="27" spans="1:14" x14ac:dyDescent="0.25">
      <c r="B27" s="12">
        <v>20</v>
      </c>
      <c r="C27" s="4" t="s">
        <v>37</v>
      </c>
      <c r="D27" s="4">
        <v>0</v>
      </c>
      <c r="E27" s="4">
        <v>0</v>
      </c>
      <c r="F27" s="5">
        <v>0</v>
      </c>
      <c r="G27" s="5">
        <f t="shared" si="0"/>
        <v>0</v>
      </c>
      <c r="H27" s="5">
        <v>0</v>
      </c>
      <c r="I27" s="5">
        <v>0</v>
      </c>
      <c r="J27" s="5">
        <v>0</v>
      </c>
      <c r="K27" s="5">
        <f t="shared" si="1"/>
        <v>0</v>
      </c>
      <c r="L27" s="1"/>
    </row>
    <row r="28" spans="1:14" s="7" customFormat="1" x14ac:dyDescent="0.25">
      <c r="A28" s="11"/>
      <c r="B28" s="12">
        <v>21</v>
      </c>
      <c r="C28" s="4" t="s">
        <v>38</v>
      </c>
      <c r="D28" s="4">
        <v>0</v>
      </c>
      <c r="E28" s="4">
        <v>0</v>
      </c>
      <c r="F28" s="5">
        <v>0</v>
      </c>
      <c r="G28" s="5">
        <f t="shared" si="0"/>
        <v>0</v>
      </c>
      <c r="H28" s="5">
        <v>0</v>
      </c>
      <c r="I28" s="5">
        <v>0</v>
      </c>
      <c r="J28" s="5">
        <v>0</v>
      </c>
      <c r="K28" s="5">
        <f t="shared" si="1"/>
        <v>0</v>
      </c>
      <c r="L28" s="1"/>
      <c r="M28"/>
      <c r="N28"/>
    </row>
    <row r="29" spans="1:14" x14ac:dyDescent="0.25">
      <c r="B29" s="12">
        <v>22</v>
      </c>
      <c r="C29" s="10" t="s">
        <v>7</v>
      </c>
      <c r="D29" s="4">
        <v>6565</v>
      </c>
      <c r="E29" s="4">
        <v>7016</v>
      </c>
      <c r="F29" s="5">
        <v>7262</v>
      </c>
      <c r="G29" s="5">
        <f t="shared" si="0"/>
        <v>246</v>
      </c>
      <c r="H29" s="5">
        <v>8755</v>
      </c>
      <c r="I29" s="5">
        <v>9304</v>
      </c>
      <c r="J29" s="5">
        <v>10082</v>
      </c>
      <c r="K29" s="5">
        <f t="shared" si="1"/>
        <v>778</v>
      </c>
    </row>
    <row r="30" spans="1:14" x14ac:dyDescent="0.25">
      <c r="B30" s="12">
        <v>23</v>
      </c>
      <c r="C30" s="4" t="s">
        <v>8</v>
      </c>
      <c r="D30" s="4">
        <v>146585</v>
      </c>
      <c r="E30" s="4">
        <v>157306</v>
      </c>
      <c r="F30" s="5">
        <v>176954</v>
      </c>
      <c r="G30" s="5">
        <f t="shared" si="0"/>
        <v>19648</v>
      </c>
      <c r="H30" s="5">
        <v>435491</v>
      </c>
      <c r="I30" s="5">
        <v>487211</v>
      </c>
      <c r="J30" s="5">
        <v>542892</v>
      </c>
      <c r="K30" s="5">
        <f t="shared" si="1"/>
        <v>55681</v>
      </c>
      <c r="L30" s="7"/>
      <c r="M30" s="7"/>
      <c r="N30" s="7"/>
    </row>
    <row r="31" spans="1:14" s="1" customFormat="1" x14ac:dyDescent="0.25">
      <c r="B31" s="12">
        <v>24</v>
      </c>
      <c r="C31" s="4" t="s">
        <v>9</v>
      </c>
      <c r="D31" s="4">
        <v>51442</v>
      </c>
      <c r="E31" s="4">
        <v>52895</v>
      </c>
      <c r="F31" s="5">
        <v>54412</v>
      </c>
      <c r="G31" s="5">
        <f t="shared" si="0"/>
        <v>1517</v>
      </c>
      <c r="H31" s="5">
        <v>262750</v>
      </c>
      <c r="I31" s="5">
        <v>263008</v>
      </c>
      <c r="J31" s="5">
        <v>316733</v>
      </c>
      <c r="K31" s="5">
        <f t="shared" si="1"/>
        <v>53725</v>
      </c>
      <c r="L31"/>
      <c r="M31"/>
      <c r="N31"/>
    </row>
    <row r="32" spans="1:14" s="1" customFormat="1" x14ac:dyDescent="0.25">
      <c r="B32" s="12">
        <v>25</v>
      </c>
      <c r="C32" s="4" t="s">
        <v>10</v>
      </c>
      <c r="D32" s="4">
        <v>64072</v>
      </c>
      <c r="E32" s="4">
        <v>67225</v>
      </c>
      <c r="F32" s="5">
        <v>69470</v>
      </c>
      <c r="G32" s="5">
        <f t="shared" si="0"/>
        <v>2245</v>
      </c>
      <c r="H32" s="5">
        <v>133287</v>
      </c>
      <c r="I32" s="5">
        <v>140798</v>
      </c>
      <c r="J32" s="5">
        <v>151405</v>
      </c>
      <c r="K32" s="5">
        <f t="shared" si="1"/>
        <v>10607</v>
      </c>
      <c r="L32"/>
      <c r="M32"/>
      <c r="N32"/>
    </row>
    <row r="33" spans="2:14" x14ac:dyDescent="0.25">
      <c r="B33" s="12">
        <v>26</v>
      </c>
      <c r="C33" s="4" t="s">
        <v>11</v>
      </c>
      <c r="D33" s="4">
        <v>2516</v>
      </c>
      <c r="E33" s="4">
        <v>2789</v>
      </c>
      <c r="F33" s="5">
        <v>4590</v>
      </c>
      <c r="G33" s="5">
        <f t="shared" si="0"/>
        <v>1801</v>
      </c>
      <c r="H33" s="5">
        <v>11467</v>
      </c>
      <c r="I33" s="5">
        <v>12753</v>
      </c>
      <c r="J33" s="5">
        <v>18360</v>
      </c>
      <c r="K33" s="5">
        <f t="shared" si="1"/>
        <v>5607</v>
      </c>
      <c r="L33" s="1"/>
    </row>
    <row r="34" spans="2:14" s="1" customFormat="1" x14ac:dyDescent="0.25">
      <c r="B34" s="12">
        <v>27</v>
      </c>
      <c r="C34" s="4" t="s">
        <v>14</v>
      </c>
      <c r="D34" s="4">
        <v>1957</v>
      </c>
      <c r="E34" s="4">
        <v>1988</v>
      </c>
      <c r="F34" s="5">
        <v>2036</v>
      </c>
      <c r="G34" s="5">
        <f t="shared" si="0"/>
        <v>48</v>
      </c>
      <c r="H34" s="5">
        <v>10801</v>
      </c>
      <c r="I34" s="5">
        <v>10860</v>
      </c>
      <c r="J34" s="5">
        <v>10947</v>
      </c>
      <c r="K34" s="5">
        <f t="shared" si="1"/>
        <v>87</v>
      </c>
      <c r="L34"/>
      <c r="M34"/>
      <c r="N34"/>
    </row>
    <row r="35" spans="2:14" x14ac:dyDescent="0.25">
      <c r="B35" s="12">
        <v>28</v>
      </c>
      <c r="C35" s="4" t="s">
        <v>15</v>
      </c>
      <c r="D35" s="4">
        <v>280</v>
      </c>
      <c r="E35" s="4">
        <v>284</v>
      </c>
      <c r="F35" s="5">
        <v>362</v>
      </c>
      <c r="G35" s="5">
        <f t="shared" si="0"/>
        <v>78</v>
      </c>
      <c r="H35" s="5">
        <v>437</v>
      </c>
      <c r="I35" s="5">
        <v>441</v>
      </c>
      <c r="J35" s="5">
        <v>583</v>
      </c>
      <c r="K35" s="5">
        <f t="shared" si="1"/>
        <v>142</v>
      </c>
    </row>
    <row r="36" spans="2:14" x14ac:dyDescent="0.25">
      <c r="B36" s="12">
        <v>29</v>
      </c>
      <c r="C36" s="4" t="s">
        <v>39</v>
      </c>
      <c r="D36" s="4">
        <v>0</v>
      </c>
      <c r="E36" s="4">
        <v>0</v>
      </c>
      <c r="F36" s="5">
        <v>0</v>
      </c>
      <c r="G36" s="5">
        <f t="shared" si="0"/>
        <v>0</v>
      </c>
      <c r="H36" s="5">
        <v>0</v>
      </c>
      <c r="I36" s="5">
        <v>0</v>
      </c>
      <c r="J36" s="5">
        <v>0</v>
      </c>
      <c r="K36" s="5">
        <f t="shared" si="1"/>
        <v>0</v>
      </c>
      <c r="L36" s="1"/>
      <c r="M36" s="1"/>
      <c r="N36" s="1"/>
    </row>
    <row r="37" spans="2:14" s="1" customFormat="1" x14ac:dyDescent="0.25">
      <c r="B37" s="12">
        <v>30</v>
      </c>
      <c r="C37" s="10" t="s">
        <v>16</v>
      </c>
      <c r="D37" s="4">
        <v>3382</v>
      </c>
      <c r="E37" s="4">
        <v>3596</v>
      </c>
      <c r="F37" s="5">
        <v>3669</v>
      </c>
      <c r="G37" s="5">
        <f t="shared" si="0"/>
        <v>73</v>
      </c>
      <c r="H37" s="5">
        <v>5114</v>
      </c>
      <c r="I37" s="5">
        <v>5635</v>
      </c>
      <c r="J37" s="5">
        <v>6390</v>
      </c>
      <c r="K37" s="5">
        <f t="shared" si="1"/>
        <v>755</v>
      </c>
      <c r="L37"/>
      <c r="M37"/>
      <c r="N37"/>
    </row>
    <row r="38" spans="2:14" x14ac:dyDescent="0.25">
      <c r="B38" s="12">
        <v>31</v>
      </c>
      <c r="C38" s="4" t="s">
        <v>17</v>
      </c>
      <c r="D38" s="4">
        <v>29934</v>
      </c>
      <c r="E38" s="4">
        <v>31926</v>
      </c>
      <c r="F38" s="5">
        <v>33118</v>
      </c>
      <c r="G38" s="5">
        <f t="shared" si="0"/>
        <v>1192</v>
      </c>
      <c r="H38" s="5">
        <v>67463</v>
      </c>
      <c r="I38" s="5">
        <v>71000</v>
      </c>
      <c r="J38" s="5">
        <v>73614</v>
      </c>
      <c r="K38" s="5">
        <f t="shared" si="1"/>
        <v>2614</v>
      </c>
    </row>
    <row r="39" spans="2:14" x14ac:dyDescent="0.25">
      <c r="B39" s="12">
        <v>32</v>
      </c>
      <c r="C39" s="10" t="s">
        <v>40</v>
      </c>
      <c r="D39" s="4">
        <v>0</v>
      </c>
      <c r="E39" s="4">
        <v>0</v>
      </c>
      <c r="F39" s="5">
        <v>0</v>
      </c>
      <c r="G39" s="5">
        <f t="shared" si="0"/>
        <v>0</v>
      </c>
      <c r="H39" s="5">
        <v>0</v>
      </c>
      <c r="I39" s="5">
        <v>0</v>
      </c>
      <c r="J39" s="5">
        <v>0</v>
      </c>
      <c r="K39" s="5">
        <f t="shared" si="1"/>
        <v>0</v>
      </c>
    </row>
    <row r="40" spans="2:14" x14ac:dyDescent="0.25">
      <c r="B40" s="12">
        <v>33</v>
      </c>
      <c r="C40" s="4" t="s">
        <v>20</v>
      </c>
      <c r="D40" s="4">
        <v>1233</v>
      </c>
      <c r="E40" s="4">
        <v>1233</v>
      </c>
      <c r="F40" s="5">
        <v>1354</v>
      </c>
      <c r="G40" s="5">
        <f t="shared" si="0"/>
        <v>121</v>
      </c>
      <c r="H40" s="5">
        <v>5244</v>
      </c>
      <c r="I40" s="5">
        <v>5244</v>
      </c>
      <c r="J40" s="5">
        <v>5369</v>
      </c>
      <c r="K40" s="5">
        <f t="shared" si="1"/>
        <v>125</v>
      </c>
    </row>
    <row r="41" spans="2:14" x14ac:dyDescent="0.25">
      <c r="B41" s="12">
        <v>34</v>
      </c>
      <c r="C41" s="4" t="s">
        <v>21</v>
      </c>
      <c r="D41" s="4">
        <v>2903</v>
      </c>
      <c r="E41" s="4">
        <v>2951</v>
      </c>
      <c r="F41" s="5">
        <v>2999</v>
      </c>
      <c r="G41" s="5">
        <f t="shared" si="0"/>
        <v>48</v>
      </c>
      <c r="H41" s="5">
        <v>7654</v>
      </c>
      <c r="I41" s="5">
        <v>7927</v>
      </c>
      <c r="J41" s="5">
        <v>9843</v>
      </c>
      <c r="K41" s="5">
        <f t="shared" si="1"/>
        <v>1916</v>
      </c>
    </row>
    <row r="42" spans="2:14" x14ac:dyDescent="0.25">
      <c r="B42" s="12">
        <v>35</v>
      </c>
      <c r="C42" s="10" t="s">
        <v>23</v>
      </c>
      <c r="D42" s="4">
        <v>1980</v>
      </c>
      <c r="E42" s="4">
        <v>1991</v>
      </c>
      <c r="F42" s="5">
        <v>1997</v>
      </c>
      <c r="G42" s="5">
        <f t="shared" si="0"/>
        <v>6</v>
      </c>
      <c r="H42" s="5">
        <v>9930</v>
      </c>
      <c r="I42" s="5">
        <v>10022</v>
      </c>
      <c r="J42" s="5">
        <v>10078</v>
      </c>
      <c r="K42" s="5">
        <f t="shared" si="1"/>
        <v>56</v>
      </c>
      <c r="L42" s="1"/>
    </row>
    <row r="43" spans="2:14" x14ac:dyDescent="0.25">
      <c r="B43" s="12">
        <v>36</v>
      </c>
      <c r="C43" s="4" t="s">
        <v>26</v>
      </c>
      <c r="D43" s="4">
        <v>2836</v>
      </c>
      <c r="E43" s="4">
        <v>2948</v>
      </c>
      <c r="F43" s="5">
        <v>3001</v>
      </c>
      <c r="G43" s="5">
        <f t="shared" si="0"/>
        <v>53</v>
      </c>
      <c r="H43" s="5">
        <v>13076</v>
      </c>
      <c r="I43" s="5">
        <v>14699</v>
      </c>
      <c r="J43" s="5">
        <v>15348</v>
      </c>
      <c r="K43" s="5">
        <f t="shared" si="1"/>
        <v>649</v>
      </c>
      <c r="L43" s="1"/>
    </row>
    <row r="44" spans="2:14" x14ac:dyDescent="0.25">
      <c r="B44" s="20" t="s">
        <v>32</v>
      </c>
      <c r="C44" s="20"/>
      <c r="D44" s="6">
        <f t="shared" ref="D44:K44" si="8">SUM(D23:D43)</f>
        <v>356037</v>
      </c>
      <c r="E44" s="6">
        <f t="shared" si="8"/>
        <v>375484</v>
      </c>
      <c r="F44" s="6">
        <f t="shared" si="8"/>
        <v>406737</v>
      </c>
      <c r="G44" s="6">
        <f t="shared" si="8"/>
        <v>31253</v>
      </c>
      <c r="H44" s="6">
        <f t="shared" si="8"/>
        <v>1070450</v>
      </c>
      <c r="I44" s="6">
        <f t="shared" si="8"/>
        <v>1145078</v>
      </c>
      <c r="J44" s="6">
        <f t="shared" si="8"/>
        <v>1307048</v>
      </c>
      <c r="K44" s="6">
        <f t="shared" si="8"/>
        <v>161970</v>
      </c>
      <c r="L44" s="1"/>
    </row>
    <row r="45" spans="2:14" x14ac:dyDescent="0.25">
      <c r="B45" s="15">
        <v>38</v>
      </c>
      <c r="C45" s="4" t="s">
        <v>42</v>
      </c>
      <c r="D45" s="4">
        <v>0</v>
      </c>
      <c r="E45" s="4">
        <v>0</v>
      </c>
      <c r="F45" s="5">
        <v>0</v>
      </c>
      <c r="G45" s="5">
        <f t="shared" si="0"/>
        <v>0</v>
      </c>
      <c r="H45" s="5">
        <v>0</v>
      </c>
      <c r="I45" s="5">
        <v>0</v>
      </c>
      <c r="J45" s="5">
        <v>0</v>
      </c>
      <c r="K45" s="5">
        <f t="shared" si="1"/>
        <v>0</v>
      </c>
      <c r="L45" s="1"/>
    </row>
    <row r="46" spans="2:14" x14ac:dyDescent="0.25">
      <c r="B46" s="15">
        <v>39</v>
      </c>
      <c r="C46" s="4" t="s">
        <v>43</v>
      </c>
      <c r="D46" s="4">
        <v>0</v>
      </c>
      <c r="E46" s="4">
        <v>0</v>
      </c>
      <c r="F46" s="5">
        <v>0</v>
      </c>
      <c r="G46" s="5">
        <f t="shared" si="0"/>
        <v>0</v>
      </c>
      <c r="H46" s="5">
        <v>0</v>
      </c>
      <c r="I46" s="5">
        <v>0</v>
      </c>
      <c r="J46" s="5">
        <v>0</v>
      </c>
      <c r="K46" s="5">
        <f t="shared" si="1"/>
        <v>0</v>
      </c>
      <c r="L46" s="1"/>
    </row>
    <row r="47" spans="2:14" x14ac:dyDescent="0.25">
      <c r="B47" s="15">
        <v>40</v>
      </c>
      <c r="C47" s="4" t="s">
        <v>44</v>
      </c>
      <c r="D47" s="4">
        <v>0</v>
      </c>
      <c r="E47" s="4">
        <v>0</v>
      </c>
      <c r="F47" s="5">
        <v>0</v>
      </c>
      <c r="G47" s="5">
        <f t="shared" si="0"/>
        <v>0</v>
      </c>
      <c r="H47" s="5">
        <v>0</v>
      </c>
      <c r="I47" s="5">
        <v>0</v>
      </c>
      <c r="J47" s="5">
        <v>0</v>
      </c>
      <c r="K47" s="5">
        <f t="shared" si="1"/>
        <v>0</v>
      </c>
      <c r="L47" s="1"/>
    </row>
    <row r="48" spans="2:14" x14ac:dyDescent="0.25">
      <c r="B48" s="15">
        <v>41</v>
      </c>
      <c r="C48" s="4" t="s">
        <v>45</v>
      </c>
      <c r="D48" s="4">
        <v>0</v>
      </c>
      <c r="E48" s="4">
        <v>0</v>
      </c>
      <c r="F48" s="5">
        <v>0</v>
      </c>
      <c r="G48" s="5">
        <f t="shared" si="0"/>
        <v>0</v>
      </c>
      <c r="H48" s="5">
        <v>0</v>
      </c>
      <c r="I48" s="5">
        <v>0</v>
      </c>
      <c r="J48" s="5">
        <v>0</v>
      </c>
      <c r="K48" s="5">
        <f t="shared" si="1"/>
        <v>0</v>
      </c>
      <c r="L48" s="1"/>
    </row>
    <row r="49" spans="2:14" x14ac:dyDescent="0.25">
      <c r="B49" s="15">
        <v>42</v>
      </c>
      <c r="C49" s="4" t="s">
        <v>46</v>
      </c>
      <c r="D49" s="4">
        <v>0</v>
      </c>
      <c r="E49" s="4">
        <v>0</v>
      </c>
      <c r="F49" s="5">
        <v>0</v>
      </c>
      <c r="G49" s="5">
        <f t="shared" si="0"/>
        <v>0</v>
      </c>
      <c r="H49" s="5">
        <v>0</v>
      </c>
      <c r="I49" s="5">
        <v>0</v>
      </c>
      <c r="J49" s="5">
        <v>0</v>
      </c>
      <c r="K49" s="5">
        <f t="shared" si="1"/>
        <v>0</v>
      </c>
      <c r="L49" s="1"/>
    </row>
    <row r="50" spans="2:14" x14ac:dyDescent="0.25">
      <c r="B50" s="20" t="s">
        <v>32</v>
      </c>
      <c r="C50" s="20"/>
      <c r="D50" s="6">
        <f>SUM(D45:D49)</f>
        <v>0</v>
      </c>
      <c r="E50" s="6">
        <f>SUM(E45:E49)</f>
        <v>0</v>
      </c>
      <c r="F50" s="6">
        <f>SUM(F45:F49)</f>
        <v>0</v>
      </c>
      <c r="G50" s="6">
        <f>SUM(G45:G49)</f>
        <v>0</v>
      </c>
      <c r="H50" s="6">
        <f t="shared" ref="H50:K50" si="9">SUM(H45:H49)</f>
        <v>0</v>
      </c>
      <c r="I50" s="6">
        <f t="shared" si="9"/>
        <v>0</v>
      </c>
      <c r="J50" s="6">
        <f t="shared" si="9"/>
        <v>0</v>
      </c>
      <c r="K50" s="6">
        <f t="shared" si="9"/>
        <v>0</v>
      </c>
      <c r="L50" s="1"/>
    </row>
    <row r="51" spans="2:14" x14ac:dyDescent="0.25">
      <c r="B51" s="21" t="s">
        <v>41</v>
      </c>
      <c r="C51" s="21"/>
      <c r="D51" s="6">
        <f t="shared" ref="D51:K51" si="10">D44+D22+D20+D17+D50</f>
        <v>9199106</v>
      </c>
      <c r="E51" s="6">
        <f t="shared" si="10"/>
        <v>9528428</v>
      </c>
      <c r="F51" s="6">
        <f t="shared" si="10"/>
        <v>10106974</v>
      </c>
      <c r="G51" s="6">
        <f t="shared" si="10"/>
        <v>578546</v>
      </c>
      <c r="H51" s="6">
        <f t="shared" si="10"/>
        <v>20067198</v>
      </c>
      <c r="I51" s="6">
        <f t="shared" si="10"/>
        <v>20797886</v>
      </c>
      <c r="J51" s="6">
        <f t="shared" si="10"/>
        <v>21891261</v>
      </c>
      <c r="K51" s="6">
        <f t="shared" si="10"/>
        <v>1093375</v>
      </c>
      <c r="L51" s="1"/>
    </row>
    <row r="52" spans="2:14" x14ac:dyDescent="0.25">
      <c r="B52" s="16" t="s">
        <v>52</v>
      </c>
      <c r="L52" s="1"/>
      <c r="M52" s="1"/>
      <c r="N52" s="1"/>
    </row>
    <row r="53" spans="2:14" x14ac:dyDescent="0.25">
      <c r="L53" s="1"/>
    </row>
    <row r="54" spans="2:14" x14ac:dyDescent="0.25">
      <c r="L54" s="1"/>
    </row>
    <row r="55" spans="2:14" x14ac:dyDescent="0.25">
      <c r="L55" s="1"/>
    </row>
    <row r="56" spans="2:14" x14ac:dyDescent="0.25">
      <c r="L56" s="1"/>
    </row>
    <row r="57" spans="2:14" x14ac:dyDescent="0.25">
      <c r="L57" s="1"/>
    </row>
    <row r="58" spans="2:14" x14ac:dyDescent="0.25">
      <c r="L58" s="1"/>
    </row>
    <row r="59" spans="2:14" x14ac:dyDescent="0.25">
      <c r="L59" s="1"/>
    </row>
  </sheetData>
  <sortState xmlns:xlrd2="http://schemas.microsoft.com/office/spreadsheetml/2017/richdata2" ref="L5:N53">
    <sortCondition ref="L5:L53"/>
  </sortState>
  <mergeCells count="9">
    <mergeCell ref="H3:K3"/>
    <mergeCell ref="B2:K2"/>
    <mergeCell ref="B1:K1"/>
    <mergeCell ref="B44:C44"/>
    <mergeCell ref="B51:C51"/>
    <mergeCell ref="B50:C50"/>
    <mergeCell ref="C3:C4"/>
    <mergeCell ref="B3:B4"/>
    <mergeCell ref="D3:G3"/>
  </mergeCells>
  <printOptions horizontalCentered="1" verticalCentered="1"/>
  <pageMargins left="0.78740157480314965" right="0.19685039370078741" top="0.59055118110236227" bottom="0.59055118110236227" header="0.51181102362204722" footer="0.51181102362204722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 of Baroda</dc:creator>
  <cp:lastModifiedBy>VIJAY SHANTILAL PATEL</cp:lastModifiedBy>
  <cp:lastPrinted>2025-11-27T15:14:38Z</cp:lastPrinted>
  <dcterms:created xsi:type="dcterms:W3CDTF">2023-05-24T11:22:54Z</dcterms:created>
  <dcterms:modified xsi:type="dcterms:W3CDTF">2025-11-27T15:15:04Z</dcterms:modified>
</cp:coreProperties>
</file>